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24795" windowHeight="11415"/>
  </bookViews>
  <sheets>
    <sheet name="수시" sheetId="1" r:id="rId1"/>
    <sheet name="정시" sheetId="3" r:id="rId2"/>
  </sheets>
  <definedNames>
    <definedName name="_xlnm.Print_Area" localSheetId="0">수시!$A$1:$I$46</definedName>
    <definedName name="_xlnm.Print_Titles" localSheetId="0">수시!$3:$4</definedName>
  </definedNames>
  <calcPr calcId="145621"/>
</workbook>
</file>

<file path=xl/calcChain.xml><?xml version="1.0" encoding="utf-8"?>
<calcChain xmlns="http://schemas.openxmlformats.org/spreadsheetml/2006/main">
  <c r="I46" i="3" l="1"/>
  <c r="E46" i="3"/>
  <c r="F46" i="3" s="1"/>
  <c r="D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C46" i="1" l="1"/>
  <c r="E6" i="1" l="1"/>
  <c r="E8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9" i="1"/>
  <c r="E10" i="1"/>
  <c r="E7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G46" i="1" l="1"/>
  <c r="H46" i="1"/>
  <c r="D46" i="1"/>
  <c r="F46" i="1"/>
  <c r="E46" i="1" l="1"/>
</calcChain>
</file>

<file path=xl/sharedStrings.xml><?xml version="1.0" encoding="utf-8"?>
<sst xmlns="http://schemas.openxmlformats.org/spreadsheetml/2006/main" count="169" uniqueCount="95">
  <si>
    <t>솔브릿지
국제대학</t>
  </si>
  <si>
    <t>솔브릿지경영학부</t>
  </si>
  <si>
    <t>글로벌철도융합학과</t>
  </si>
  <si>
    <t>철도경영학과</t>
  </si>
  <si>
    <t>물류시스템학과</t>
  </si>
  <si>
    <t>철도건설시스템학부</t>
  </si>
  <si>
    <t>글로벌미디어영상학과</t>
  </si>
  <si>
    <t>컴퓨터정보·보안전공</t>
  </si>
  <si>
    <t>스마트IT·보안전공</t>
  </si>
  <si>
    <t>게임멀티미디어전공</t>
  </si>
  <si>
    <t>영상콘텐츠전공</t>
  </si>
  <si>
    <t>건축공학과</t>
  </si>
  <si>
    <t>글로벌비즈니스학과</t>
  </si>
  <si>
    <t>금융·세무경영학과</t>
  </si>
  <si>
    <t>글로벌호텔매니지먼트학과</t>
  </si>
  <si>
    <t>글로벌조리학과</t>
  </si>
  <si>
    <t>글로벌외식창업학과</t>
  </si>
  <si>
    <t>글로벌한식조리전공</t>
  </si>
  <si>
    <t>외식산업경영전공</t>
  </si>
  <si>
    <t>글로벌의료서비스경영학과</t>
  </si>
  <si>
    <t>사회복지전공</t>
  </si>
  <si>
    <t>아동복지전공</t>
  </si>
  <si>
    <t>작업치료학과</t>
  </si>
  <si>
    <t>언어치료·청각재활학과</t>
  </si>
  <si>
    <t>보건의료경영학과</t>
  </si>
  <si>
    <t>응급구조학과</t>
  </si>
  <si>
    <t>소방방재학과</t>
  </si>
  <si>
    <t>간호학과</t>
  </si>
  <si>
    <t>물리치료학과</t>
  </si>
  <si>
    <t>스포츠건강관리전공</t>
  </si>
  <si>
    <t>스포츠재활전공</t>
  </si>
  <si>
    <t>대학</t>
    <phoneticPr fontId="2" type="noConversion"/>
  </si>
  <si>
    <t>모집단위</t>
    <phoneticPr fontId="2" type="noConversion"/>
  </si>
  <si>
    <t>학생부성적</t>
    <phoneticPr fontId="2" type="noConversion"/>
  </si>
  <si>
    <t>평균</t>
    <phoneticPr fontId="2" type="noConversion"/>
  </si>
  <si>
    <t>80%컷</t>
    <phoneticPr fontId="2" type="noConversion"/>
  </si>
  <si>
    <t>후보순위</t>
    <phoneticPr fontId="2" type="noConversion"/>
  </si>
  <si>
    <t>면접전형</t>
    <phoneticPr fontId="2" type="noConversion"/>
  </si>
  <si>
    <t>모집인원</t>
    <phoneticPr fontId="2" type="noConversion"/>
  </si>
  <si>
    <t>2017학년도 수시모집결과(최종등록자)</t>
    <phoneticPr fontId="2" type="noConversion"/>
  </si>
  <si>
    <t>지원인원</t>
    <phoneticPr fontId="2" type="noConversion"/>
  </si>
  <si>
    <t>철도차량시스템학과</t>
    <phoneticPr fontId="2" type="noConversion"/>
  </si>
  <si>
    <t>합계</t>
    <phoneticPr fontId="2" type="noConversion"/>
  </si>
  <si>
    <t>경쟁률</t>
    <phoneticPr fontId="2" type="noConversion"/>
  </si>
  <si>
    <t>S.I.S</t>
    <phoneticPr fontId="2" type="noConversion"/>
  </si>
  <si>
    <t>철도물류대학</t>
    <phoneticPr fontId="2" type="noConversion"/>
  </si>
  <si>
    <t>디지털미디어대학</t>
    <phoneticPr fontId="2" type="noConversion"/>
  </si>
  <si>
    <t>엔디컷국제대학</t>
    <phoneticPr fontId="2" type="noConversion"/>
  </si>
  <si>
    <t>호텔외식조리대학</t>
    <phoneticPr fontId="2" type="noConversion"/>
  </si>
  <si>
    <t>보건복지대학</t>
    <phoneticPr fontId="2" type="noConversion"/>
  </si>
  <si>
    <t>경영학전공</t>
    <phoneticPr fontId="2" type="noConversion"/>
  </si>
  <si>
    <t>Endicott자유전공학부</t>
    <phoneticPr fontId="2" type="noConversion"/>
  </si>
  <si>
    <t>외식조리전공 ★</t>
    <phoneticPr fontId="2" type="noConversion"/>
  </si>
  <si>
    <t>외식조리영양학부 ★</t>
    <phoneticPr fontId="2" type="noConversion"/>
  </si>
  <si>
    <t>유아교육과 ★</t>
    <phoneticPr fontId="2" type="noConversion"/>
  </si>
  <si>
    <t>미디어디자인전공 ★</t>
    <phoneticPr fontId="2" type="noConversion"/>
  </si>
  <si>
    <t>뷰티디자인경영학과 ★</t>
    <phoneticPr fontId="2" type="noConversion"/>
  </si>
  <si>
    <t>철도전기시스템학과</t>
    <phoneticPr fontId="2" type="noConversion"/>
  </si>
  <si>
    <t>호텔관광경영학과</t>
    <phoneticPr fontId="2" type="noConversion"/>
  </si>
  <si>
    <t>글로벌복수학위학과</t>
    <phoneticPr fontId="2" type="noConversion"/>
  </si>
  <si>
    <t>2017학년도 정시모집결과(최종등록자)</t>
    <phoneticPr fontId="2" type="noConversion"/>
  </si>
  <si>
    <t>대학</t>
    <phoneticPr fontId="2" type="noConversion"/>
  </si>
  <si>
    <t>모집단위</t>
    <phoneticPr fontId="2" type="noConversion"/>
  </si>
  <si>
    <t>모집군</t>
    <phoneticPr fontId="2" type="noConversion"/>
  </si>
  <si>
    <t>모집인원</t>
    <phoneticPr fontId="2" type="noConversion"/>
  </si>
  <si>
    <t>지원인원</t>
    <phoneticPr fontId="2" type="noConversion"/>
  </si>
  <si>
    <t>경쟁률</t>
    <phoneticPr fontId="2" type="noConversion"/>
  </si>
  <si>
    <t>수능 백분위(100점)</t>
    <phoneticPr fontId="2" type="noConversion"/>
  </si>
  <si>
    <t>후보순위</t>
    <phoneticPr fontId="2" type="noConversion"/>
  </si>
  <si>
    <t>평균</t>
    <phoneticPr fontId="2" type="noConversion"/>
  </si>
  <si>
    <t>80%컷</t>
    <phoneticPr fontId="2" type="noConversion"/>
  </si>
  <si>
    <t>나</t>
    <phoneticPr fontId="2" type="noConversion"/>
  </si>
  <si>
    <t>-</t>
    <phoneticPr fontId="2" type="noConversion"/>
  </si>
  <si>
    <t>엔디컷국제대학</t>
    <phoneticPr fontId="2" type="noConversion"/>
  </si>
  <si>
    <t>경영학전공</t>
    <phoneticPr fontId="2" type="noConversion"/>
  </si>
  <si>
    <t>다</t>
    <phoneticPr fontId="2" type="noConversion"/>
  </si>
  <si>
    <t>금융·세무경영전공</t>
    <phoneticPr fontId="2" type="noConversion"/>
  </si>
  <si>
    <t>글로벌비즈니스학과</t>
    <phoneticPr fontId="2" type="noConversion"/>
  </si>
  <si>
    <t>글로벌복수학위학과</t>
    <phoneticPr fontId="2" type="noConversion"/>
  </si>
  <si>
    <t>Endicott 자유전공학부</t>
    <phoneticPr fontId="2" type="noConversion"/>
  </si>
  <si>
    <t>S.I.S</t>
    <phoneticPr fontId="2" type="noConversion"/>
  </si>
  <si>
    <t>철도물류대학</t>
    <phoneticPr fontId="2" type="noConversion"/>
  </si>
  <si>
    <t>철도전기시스템학과</t>
    <phoneticPr fontId="2" type="noConversion"/>
  </si>
  <si>
    <t>철도차량시스템학과</t>
    <phoneticPr fontId="2" type="noConversion"/>
  </si>
  <si>
    <t>나</t>
    <phoneticPr fontId="2" type="noConversion"/>
  </si>
  <si>
    <t>디지털미디어대학</t>
    <phoneticPr fontId="2" type="noConversion"/>
  </si>
  <si>
    <t>미디어디자인전공 ★</t>
    <phoneticPr fontId="2" type="noConversion"/>
  </si>
  <si>
    <t>호텔외식조리대학</t>
    <phoneticPr fontId="2" type="noConversion"/>
  </si>
  <si>
    <t>외식조리전공 ★</t>
    <phoneticPr fontId="2" type="noConversion"/>
  </si>
  <si>
    <t>외식조리영양학부 ★</t>
    <phoneticPr fontId="2" type="noConversion"/>
  </si>
  <si>
    <t>호텔관광경영학과</t>
    <phoneticPr fontId="2" type="noConversion"/>
  </si>
  <si>
    <t>보건복지대학</t>
    <phoneticPr fontId="2" type="noConversion"/>
  </si>
  <si>
    <t>유아교육과 ★</t>
    <phoneticPr fontId="2" type="noConversion"/>
  </si>
  <si>
    <t>뷰티디자인경영학과 ★</t>
    <phoneticPr fontId="2" type="noConversion"/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</si>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</sst>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_ "/>
    <numFmt numFmtId="177" formatCode="#,##0_ "/>
    <numFmt numFmtId="178" formatCode="0_);[Red]\(0\)"/>
    <numFmt numFmtId="179" formatCode="0.0_ "/>
    <numFmt numFmtId="180" formatCode="_-* #,##0.0_-;\-* #,##0.0_-;_-* &quot;-&quot;_-;_-@_-"/>
    <numFmt numFmtId="181" formatCode="0.0"/>
    <numFmt numFmtId="182" formatCode="0.0_);[Red]\(0.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5" fillId="0" borderId="0"/>
    <xf numFmtId="41" fontId="4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 applyBorder="1">
      <alignment vertical="center"/>
    </xf>
    <xf numFmtId="0" fontId="10" fillId="0" borderId="0" xfId="0" applyFont="1">
      <alignment vertical="center"/>
    </xf>
    <xf numFmtId="0" fontId="11" fillId="0" borderId="7" xfId="0" applyNumberFormat="1" applyFont="1" applyFill="1" applyBorder="1" applyAlignment="1">
      <alignment horizontal="right" vertical="center" wrapText="1"/>
    </xf>
    <xf numFmtId="0" fontId="11" fillId="0" borderId="13" xfId="0" applyNumberFormat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49" fontId="7" fillId="0" borderId="9" xfId="2" applyNumberFormat="1" applyFont="1" applyFill="1" applyBorder="1" applyAlignment="1">
      <alignment horizontal="center" vertical="center" wrapText="1" shrinkToFit="1"/>
    </xf>
    <xf numFmtId="0" fontId="10" fillId="0" borderId="1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0" borderId="2" xfId="0" applyFont="1" applyFill="1" applyBorder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181" fontId="11" fillId="0" borderId="1" xfId="0" applyNumberFormat="1" applyFont="1" applyFill="1" applyBorder="1" applyAlignment="1">
      <alignment horizontal="center" vertical="center" wrapText="1"/>
    </xf>
    <xf numFmtId="181" fontId="11" fillId="0" borderId="2" xfId="0" applyNumberFormat="1" applyFont="1" applyFill="1" applyBorder="1" applyAlignment="1">
      <alignment horizontal="center" vertical="center" wrapText="1"/>
    </xf>
    <xf numFmtId="177" fontId="7" fillId="0" borderId="22" xfId="2" applyNumberFormat="1" applyFont="1" applyFill="1" applyBorder="1" applyAlignment="1">
      <alignment horizontal="center" vertical="center"/>
    </xf>
    <xf numFmtId="181" fontId="11" fillId="0" borderId="22" xfId="0" applyNumberFormat="1" applyFont="1" applyFill="1" applyBorder="1" applyAlignment="1">
      <alignment horizontal="center" vertical="center" wrapText="1"/>
    </xf>
    <xf numFmtId="177" fontId="7" fillId="0" borderId="23" xfId="2" applyNumberFormat="1" applyFont="1" applyFill="1" applyBorder="1" applyAlignment="1">
      <alignment horizontal="right" vertical="center"/>
    </xf>
    <xf numFmtId="0" fontId="11" fillId="0" borderId="3" xfId="0" applyFont="1" applyFill="1" applyBorder="1" applyAlignment="1">
      <alignment horizontal="center" vertical="center" wrapText="1"/>
    </xf>
    <xf numFmtId="181" fontId="11" fillId="0" borderId="3" xfId="0" applyNumberFormat="1" applyFont="1" applyFill="1" applyBorder="1" applyAlignment="1">
      <alignment horizontal="center" vertical="center" wrapText="1"/>
    </xf>
    <xf numFmtId="49" fontId="7" fillId="0" borderId="27" xfId="2" applyNumberFormat="1" applyFont="1" applyFill="1" applyBorder="1" applyAlignment="1">
      <alignment vertical="center"/>
    </xf>
    <xf numFmtId="49" fontId="7" fillId="0" borderId="13" xfId="2" applyNumberFormat="1" applyFont="1" applyFill="1" applyBorder="1" applyAlignment="1">
      <alignment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right" vertical="center"/>
    </xf>
    <xf numFmtId="0" fontId="7" fillId="0" borderId="31" xfId="2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77" fontId="7" fillId="0" borderId="33" xfId="2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179" fontId="7" fillId="0" borderId="22" xfId="0" applyNumberFormat="1" applyFont="1" applyFill="1" applyBorder="1" applyAlignment="1">
      <alignment horizontal="right" vertical="center"/>
    </xf>
    <xf numFmtId="176" fontId="7" fillId="0" borderId="23" xfId="0" applyNumberFormat="1" applyFont="1" applyFill="1" applyBorder="1" applyAlignment="1">
      <alignment horizontal="right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49" fontId="7" fillId="0" borderId="3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81" fontId="12" fillId="0" borderId="1" xfId="0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right" vertical="center"/>
    </xf>
    <xf numFmtId="0" fontId="13" fillId="0" borderId="0" xfId="0" applyFont="1">
      <alignment vertical="center"/>
    </xf>
    <xf numFmtId="0" fontId="12" fillId="0" borderId="7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center" vertical="center" wrapText="1"/>
    </xf>
    <xf numFmtId="180" fontId="14" fillId="0" borderId="1" xfId="9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80" fontId="14" fillId="0" borderId="2" xfId="9" applyNumberFormat="1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/>
    </xf>
    <xf numFmtId="180" fontId="14" fillId="0" borderId="22" xfId="9" applyNumberFormat="1" applyFont="1" applyFill="1" applyBorder="1" applyAlignment="1">
      <alignment horizontal="center" vertical="center" wrapText="1"/>
    </xf>
    <xf numFmtId="49" fontId="7" fillId="0" borderId="9" xfId="2" applyNumberFormat="1" applyFont="1" applyFill="1" applyBorder="1" applyAlignment="1">
      <alignment horizontal="center" vertical="center" wrapText="1" shrinkToFit="1"/>
    </xf>
    <xf numFmtId="0" fontId="9" fillId="0" borderId="0" xfId="0" applyFont="1" applyFill="1" applyBorder="1" applyAlignment="1">
      <alignment horizontal="center" vertical="center"/>
    </xf>
    <xf numFmtId="49" fontId="7" fillId="0" borderId="8" xfId="2" applyNumberFormat="1" applyFont="1" applyFill="1" applyBorder="1" applyAlignment="1">
      <alignment horizontal="center" vertical="center" wrapText="1" shrinkToFit="1"/>
    </xf>
    <xf numFmtId="49" fontId="7" fillId="0" borderId="10" xfId="2" applyNumberFormat="1" applyFont="1" applyFill="1" applyBorder="1" applyAlignment="1">
      <alignment horizontal="center" vertical="center" wrapText="1" shrinkToFit="1"/>
    </xf>
    <xf numFmtId="49" fontId="7" fillId="0" borderId="9" xfId="2" applyNumberFormat="1" applyFont="1" applyFill="1" applyBorder="1" applyAlignment="1">
      <alignment horizontal="center" vertical="center" wrapText="1" shrinkToFit="1"/>
    </xf>
    <xf numFmtId="0" fontId="7" fillId="0" borderId="21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 wrapText="1" shrinkToFit="1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178" fontId="8" fillId="0" borderId="4" xfId="0" applyNumberFormat="1" applyFont="1" applyFill="1" applyBorder="1" applyAlignment="1">
      <alignment horizontal="center" vertical="center"/>
    </xf>
    <xf numFmtId="178" fontId="8" fillId="0" borderId="11" xfId="0" applyNumberFormat="1" applyFont="1" applyFill="1" applyBorder="1" applyAlignment="1">
      <alignment horizontal="center" vertical="center"/>
    </xf>
    <xf numFmtId="178" fontId="12" fillId="0" borderId="3" xfId="0" applyNumberFormat="1" applyFont="1" applyFill="1" applyBorder="1" applyAlignment="1">
      <alignment horizontal="center" vertical="center"/>
    </xf>
    <xf numFmtId="182" fontId="12" fillId="0" borderId="1" xfId="0" applyNumberFormat="1" applyFont="1" applyFill="1" applyBorder="1" applyAlignment="1">
      <alignment horizontal="center" vertical="center"/>
    </xf>
    <xf numFmtId="182" fontId="7" fillId="0" borderId="1" xfId="0" applyNumberFormat="1" applyFont="1" applyFill="1" applyBorder="1" applyAlignment="1">
      <alignment horizontal="center" vertical="center"/>
    </xf>
    <xf numFmtId="182" fontId="7" fillId="0" borderId="2" xfId="0" applyNumberFormat="1" applyFont="1" applyFill="1" applyBorder="1" applyAlignment="1">
      <alignment horizontal="center" vertical="center"/>
    </xf>
    <xf numFmtId="182" fontId="7" fillId="0" borderId="22" xfId="2" applyNumberFormat="1" applyFont="1" applyFill="1" applyBorder="1" applyAlignment="1">
      <alignment horizontal="center" vertical="center"/>
    </xf>
  </cellXfs>
  <cellStyles count="10">
    <cellStyle name="백분율 2" xfId="5"/>
    <cellStyle name="백분율 3" xfId="3"/>
    <cellStyle name="쉼표 [0]" xfId="9" builtinId="6"/>
    <cellStyle name="쉼표 [0] 2" xfId="6"/>
    <cellStyle name="표준" xfId="0" builtinId="0"/>
    <cellStyle name="표준 2" xfId="2"/>
    <cellStyle name="표준 2 2" xfId="8"/>
    <cellStyle name="표준 2 3" xfId="7"/>
    <cellStyle name="표준 3" xfId="4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tabSelected="1" view="pageBreakPreview" zoomScale="115" zoomScaleNormal="115" zoomScaleSheetLayoutView="115" workbookViewId="0">
      <pane xSplit="1" ySplit="4" topLeftCell="B29" activePane="bottomRight" state="frozen"/>
      <selection pane="topRight" activeCell="B1" sqref="B1"/>
      <selection pane="bottomLeft" activeCell="A5" sqref="A5"/>
      <selection pane="bottomRight" activeCell="J3" sqref="J3"/>
    </sheetView>
  </sheetViews>
  <sheetFormatPr defaultRowHeight="16.5"/>
  <cols>
    <col min="1" max="1" width="21.75" customWidth="1"/>
    <col min="2" max="2" width="31.625" style="1" customWidth="1"/>
    <col min="3" max="5" width="10.5" style="1" customWidth="1"/>
    <col min="6" max="7" width="9.5" customWidth="1"/>
    <col min="8" max="8" width="10.625" customWidth="1"/>
    <col min="9" max="9" width="2.625" customWidth="1"/>
    <col min="10" max="10" width="13.375" customWidth="1"/>
    <col min="11" max="11" width="38.375" customWidth="1"/>
    <col min="12" max="12" width="39.375" customWidth="1"/>
    <col min="14" max="14" width="17.625" bestFit="1" customWidth="1"/>
  </cols>
  <sheetData>
    <row r="1" spans="1:9" ht="16.5" customHeight="1">
      <c r="A1" s="52" t="s">
        <v>39</v>
      </c>
      <c r="B1" s="52"/>
      <c r="C1" s="52"/>
      <c r="D1" s="52"/>
      <c r="E1" s="52"/>
      <c r="F1" s="52"/>
      <c r="G1" s="52"/>
      <c r="H1" s="52"/>
      <c r="I1" s="6"/>
    </row>
    <row r="2" spans="1:9" ht="16.5" customHeight="1" thickBot="1">
      <c r="A2" s="52"/>
      <c r="B2" s="52"/>
      <c r="C2" s="52"/>
      <c r="D2" s="52"/>
      <c r="E2" s="52"/>
      <c r="F2" s="52"/>
      <c r="G2" s="52"/>
      <c r="H2" s="52"/>
      <c r="I2" s="6"/>
    </row>
    <row r="3" spans="1:9" ht="17.25" customHeight="1">
      <c r="A3" s="59" t="s">
        <v>31</v>
      </c>
      <c r="B3" s="66" t="s">
        <v>32</v>
      </c>
      <c r="C3" s="61" t="s">
        <v>38</v>
      </c>
      <c r="D3" s="69" t="s">
        <v>40</v>
      </c>
      <c r="E3" s="69" t="s">
        <v>43</v>
      </c>
      <c r="F3" s="68" t="s">
        <v>33</v>
      </c>
      <c r="G3" s="68"/>
      <c r="H3" s="66" t="s">
        <v>36</v>
      </c>
      <c r="I3" s="6"/>
    </row>
    <row r="4" spans="1:9" ht="18" thickBot="1">
      <c r="A4" s="60"/>
      <c r="B4" s="67"/>
      <c r="C4" s="62"/>
      <c r="D4" s="70"/>
      <c r="E4" s="70"/>
      <c r="F4" s="30" t="s">
        <v>34</v>
      </c>
      <c r="G4" s="30" t="s">
        <v>35</v>
      </c>
      <c r="H4" s="67"/>
      <c r="I4" s="6"/>
    </row>
    <row r="5" spans="1:9" ht="36.75" customHeight="1">
      <c r="A5" s="8" t="s">
        <v>0</v>
      </c>
      <c r="B5" s="20" t="s">
        <v>1</v>
      </c>
      <c r="C5" s="63" t="s">
        <v>37</v>
      </c>
      <c r="D5" s="64"/>
      <c r="E5" s="64"/>
      <c r="F5" s="64"/>
      <c r="G5" s="64"/>
      <c r="H5" s="65"/>
      <c r="I5" s="6"/>
    </row>
    <row r="6" spans="1:9" s="3" customFormat="1" ht="21" customHeight="1">
      <c r="A6" s="53" t="s">
        <v>47</v>
      </c>
      <c r="B6" s="21" t="s">
        <v>50</v>
      </c>
      <c r="C6" s="34">
        <v>31</v>
      </c>
      <c r="D6" s="45">
        <v>95</v>
      </c>
      <c r="E6" s="46">
        <f t="shared" ref="E6:E11" si="0">D6/C6</f>
        <v>3.064516129032258</v>
      </c>
      <c r="F6" s="9">
        <v>4.5</v>
      </c>
      <c r="G6" s="9">
        <v>5.3</v>
      </c>
      <c r="H6" s="4">
        <v>51</v>
      </c>
      <c r="I6" s="10"/>
    </row>
    <row r="7" spans="1:9" s="3" customFormat="1" ht="21" customHeight="1">
      <c r="A7" s="54"/>
      <c r="B7" s="21" t="s">
        <v>13</v>
      </c>
      <c r="C7" s="34">
        <v>32</v>
      </c>
      <c r="D7" s="45">
        <v>93</v>
      </c>
      <c r="E7" s="46">
        <f t="shared" si="0"/>
        <v>2.90625</v>
      </c>
      <c r="F7" s="9">
        <v>4.5</v>
      </c>
      <c r="G7" s="9">
        <v>5.3</v>
      </c>
      <c r="H7" s="4">
        <v>38</v>
      </c>
      <c r="I7" s="10"/>
    </row>
    <row r="8" spans="1:9" s="3" customFormat="1" ht="21" customHeight="1">
      <c r="A8" s="54"/>
      <c r="B8" s="21" t="s">
        <v>12</v>
      </c>
      <c r="C8" s="34">
        <v>18</v>
      </c>
      <c r="D8" s="45">
        <v>60</v>
      </c>
      <c r="E8" s="46">
        <f t="shared" si="0"/>
        <v>3.3333333333333335</v>
      </c>
      <c r="F8" s="9">
        <v>4.8</v>
      </c>
      <c r="G8" s="9">
        <v>5.3</v>
      </c>
      <c r="H8" s="4">
        <v>35</v>
      </c>
      <c r="I8" s="10"/>
    </row>
    <row r="9" spans="1:9" s="3" customFormat="1" ht="21" customHeight="1">
      <c r="A9" s="54"/>
      <c r="B9" s="21" t="s">
        <v>59</v>
      </c>
      <c r="C9" s="34">
        <v>24</v>
      </c>
      <c r="D9" s="45">
        <v>88</v>
      </c>
      <c r="E9" s="46">
        <f t="shared" si="0"/>
        <v>3.6666666666666665</v>
      </c>
      <c r="F9" s="9">
        <v>3.9</v>
      </c>
      <c r="G9" s="9">
        <v>4.4000000000000004</v>
      </c>
      <c r="H9" s="4">
        <v>38</v>
      </c>
      <c r="I9" s="10"/>
    </row>
    <row r="10" spans="1:9" s="3" customFormat="1" ht="21" customHeight="1">
      <c r="A10" s="55"/>
      <c r="B10" s="21" t="s">
        <v>51</v>
      </c>
      <c r="C10" s="34">
        <v>24</v>
      </c>
      <c r="D10" s="45">
        <v>74</v>
      </c>
      <c r="E10" s="46">
        <f t="shared" si="0"/>
        <v>3.0833333333333335</v>
      </c>
      <c r="F10" s="9">
        <v>4.9000000000000004</v>
      </c>
      <c r="G10" s="9">
        <v>5.4</v>
      </c>
      <c r="H10" s="4">
        <v>36</v>
      </c>
      <c r="I10" s="10"/>
    </row>
    <row r="11" spans="1:9" s="3" customFormat="1" ht="21" customHeight="1">
      <c r="A11" s="8" t="s">
        <v>44</v>
      </c>
      <c r="B11" s="21" t="s">
        <v>2</v>
      </c>
      <c r="C11" s="34">
        <v>20</v>
      </c>
      <c r="D11" s="45">
        <v>68</v>
      </c>
      <c r="E11" s="46">
        <f t="shared" si="0"/>
        <v>3.4</v>
      </c>
      <c r="F11" s="9">
        <v>3.6</v>
      </c>
      <c r="G11" s="9">
        <v>4.4000000000000004</v>
      </c>
      <c r="H11" s="4">
        <v>7</v>
      </c>
      <c r="I11" s="10"/>
    </row>
    <row r="12" spans="1:9" s="3" customFormat="1" ht="21" customHeight="1">
      <c r="A12" s="54" t="s">
        <v>45</v>
      </c>
      <c r="B12" s="21" t="s">
        <v>3</v>
      </c>
      <c r="C12" s="34">
        <v>54</v>
      </c>
      <c r="D12" s="45">
        <v>219</v>
      </c>
      <c r="E12" s="46">
        <f t="shared" ref="E12:E46" si="1">D12/C12</f>
        <v>4.0555555555555554</v>
      </c>
      <c r="F12" s="9">
        <v>3.3</v>
      </c>
      <c r="G12" s="9">
        <v>3.6</v>
      </c>
      <c r="H12" s="4">
        <v>33</v>
      </c>
      <c r="I12" s="10"/>
    </row>
    <row r="13" spans="1:9" s="3" customFormat="1" ht="21" customHeight="1">
      <c r="A13" s="54"/>
      <c r="B13" s="21" t="s">
        <v>4</v>
      </c>
      <c r="C13" s="34">
        <v>29</v>
      </c>
      <c r="D13" s="45">
        <v>103</v>
      </c>
      <c r="E13" s="46">
        <f t="shared" si="1"/>
        <v>3.5517241379310347</v>
      </c>
      <c r="F13" s="9">
        <v>4.2</v>
      </c>
      <c r="G13" s="9">
        <v>4.5999999999999996</v>
      </c>
      <c r="H13" s="4">
        <v>34</v>
      </c>
      <c r="I13" s="10"/>
    </row>
    <row r="14" spans="1:9" s="3" customFormat="1" ht="21" customHeight="1">
      <c r="A14" s="54"/>
      <c r="B14" s="21" t="s">
        <v>57</v>
      </c>
      <c r="C14" s="34">
        <v>58</v>
      </c>
      <c r="D14" s="45">
        <v>344</v>
      </c>
      <c r="E14" s="46">
        <f t="shared" si="1"/>
        <v>5.931034482758621</v>
      </c>
      <c r="F14" s="9">
        <v>3.7</v>
      </c>
      <c r="G14" s="9">
        <v>4.3</v>
      </c>
      <c r="H14" s="4">
        <v>46</v>
      </c>
      <c r="I14" s="10"/>
    </row>
    <row r="15" spans="1:9" s="3" customFormat="1" ht="21" customHeight="1">
      <c r="A15" s="54"/>
      <c r="B15" s="21" t="s">
        <v>5</v>
      </c>
      <c r="C15" s="34">
        <v>49</v>
      </c>
      <c r="D15" s="45">
        <v>303</v>
      </c>
      <c r="E15" s="46">
        <f t="shared" si="1"/>
        <v>6.1836734693877551</v>
      </c>
      <c r="F15" s="9">
        <v>4</v>
      </c>
      <c r="G15" s="9">
        <v>4.3</v>
      </c>
      <c r="H15" s="4">
        <v>29</v>
      </c>
      <c r="I15" s="10"/>
    </row>
    <row r="16" spans="1:9" s="3" customFormat="1" ht="21" customHeight="1">
      <c r="A16" s="55"/>
      <c r="B16" s="21" t="s">
        <v>41</v>
      </c>
      <c r="C16" s="34">
        <v>49</v>
      </c>
      <c r="D16" s="45">
        <v>310</v>
      </c>
      <c r="E16" s="46">
        <f t="shared" si="1"/>
        <v>6.3265306122448983</v>
      </c>
      <c r="F16" s="9">
        <v>3.1</v>
      </c>
      <c r="G16" s="9">
        <v>3.6</v>
      </c>
      <c r="H16" s="4">
        <v>54</v>
      </c>
      <c r="I16" s="10"/>
    </row>
    <row r="17" spans="1:9" s="3" customFormat="1" ht="21" customHeight="1">
      <c r="A17" s="8" t="s">
        <v>44</v>
      </c>
      <c r="B17" s="21" t="s">
        <v>6</v>
      </c>
      <c r="C17" s="34">
        <v>20</v>
      </c>
      <c r="D17" s="45">
        <v>68</v>
      </c>
      <c r="E17" s="46">
        <f t="shared" si="1"/>
        <v>3.4</v>
      </c>
      <c r="F17" s="9">
        <v>4.0999999999999996</v>
      </c>
      <c r="G17" s="9">
        <v>4.5999999999999996</v>
      </c>
      <c r="H17" s="4">
        <v>22</v>
      </c>
      <c r="I17" s="10"/>
    </row>
    <row r="18" spans="1:9" s="3" customFormat="1" ht="21" customHeight="1">
      <c r="A18" s="54" t="s">
        <v>46</v>
      </c>
      <c r="B18" s="21" t="s">
        <v>7</v>
      </c>
      <c r="C18" s="34">
        <v>30</v>
      </c>
      <c r="D18" s="45">
        <v>230</v>
      </c>
      <c r="E18" s="46">
        <f t="shared" si="1"/>
        <v>7.666666666666667</v>
      </c>
      <c r="F18" s="9">
        <v>4.5</v>
      </c>
      <c r="G18" s="9">
        <v>5</v>
      </c>
      <c r="H18" s="4">
        <v>81</v>
      </c>
      <c r="I18" s="10"/>
    </row>
    <row r="19" spans="1:9" s="3" customFormat="1" ht="21" customHeight="1">
      <c r="A19" s="54"/>
      <c r="B19" s="21" t="s">
        <v>8</v>
      </c>
      <c r="C19" s="34">
        <v>31</v>
      </c>
      <c r="D19" s="45">
        <v>159</v>
      </c>
      <c r="E19" s="46">
        <f t="shared" si="1"/>
        <v>5.129032258064516</v>
      </c>
      <c r="F19" s="9">
        <v>4.7</v>
      </c>
      <c r="G19" s="9">
        <v>5.3</v>
      </c>
      <c r="H19" s="4">
        <v>46</v>
      </c>
      <c r="I19" s="10"/>
    </row>
    <row r="20" spans="1:9" s="3" customFormat="1" ht="21" customHeight="1">
      <c r="A20" s="54"/>
      <c r="B20" s="21" t="s">
        <v>9</v>
      </c>
      <c r="C20" s="34">
        <v>26</v>
      </c>
      <c r="D20" s="45">
        <v>213</v>
      </c>
      <c r="E20" s="46">
        <f t="shared" si="1"/>
        <v>8.1923076923076916</v>
      </c>
      <c r="F20" s="9">
        <v>4</v>
      </c>
      <c r="G20" s="9">
        <v>5</v>
      </c>
      <c r="H20" s="4">
        <v>20</v>
      </c>
      <c r="I20" s="10"/>
    </row>
    <row r="21" spans="1:9" s="3" customFormat="1" ht="21" customHeight="1">
      <c r="A21" s="54"/>
      <c r="B21" s="21" t="s">
        <v>55</v>
      </c>
      <c r="C21" s="34">
        <v>32</v>
      </c>
      <c r="D21" s="45">
        <v>155</v>
      </c>
      <c r="E21" s="46">
        <f t="shared" si="1"/>
        <v>4.84375</v>
      </c>
      <c r="F21" s="9">
        <v>4.5</v>
      </c>
      <c r="G21" s="9">
        <v>5</v>
      </c>
      <c r="H21" s="4">
        <v>27</v>
      </c>
      <c r="I21" s="10"/>
    </row>
    <row r="22" spans="1:9" s="3" customFormat="1" ht="21" customHeight="1">
      <c r="A22" s="54"/>
      <c r="B22" s="21" t="s">
        <v>10</v>
      </c>
      <c r="C22" s="34">
        <v>18</v>
      </c>
      <c r="D22" s="45">
        <v>136</v>
      </c>
      <c r="E22" s="46">
        <f t="shared" si="1"/>
        <v>7.5555555555555554</v>
      </c>
      <c r="F22" s="9">
        <v>3.8</v>
      </c>
      <c r="G22" s="9">
        <v>4</v>
      </c>
      <c r="H22" s="4">
        <v>27</v>
      </c>
      <c r="I22" s="10"/>
    </row>
    <row r="23" spans="1:9" s="3" customFormat="1" ht="21" customHeight="1">
      <c r="A23" s="55"/>
      <c r="B23" s="21" t="s">
        <v>11</v>
      </c>
      <c r="C23" s="34">
        <v>32</v>
      </c>
      <c r="D23" s="45">
        <v>178</v>
      </c>
      <c r="E23" s="46">
        <f t="shared" si="1"/>
        <v>5.5625</v>
      </c>
      <c r="F23" s="9">
        <v>4.5</v>
      </c>
      <c r="G23" s="9">
        <v>5.3</v>
      </c>
      <c r="H23" s="4">
        <v>29</v>
      </c>
      <c r="I23" s="10"/>
    </row>
    <row r="24" spans="1:9" s="3" customFormat="1" ht="21" customHeight="1">
      <c r="A24" s="58" t="s">
        <v>44</v>
      </c>
      <c r="B24" s="21" t="s">
        <v>14</v>
      </c>
      <c r="C24" s="34">
        <v>37</v>
      </c>
      <c r="D24" s="45">
        <v>172</v>
      </c>
      <c r="E24" s="46">
        <f t="shared" si="1"/>
        <v>4.6486486486486482</v>
      </c>
      <c r="F24" s="9">
        <v>3.8</v>
      </c>
      <c r="G24" s="9">
        <v>4.0999999999999996</v>
      </c>
      <c r="H24" s="4">
        <v>19</v>
      </c>
      <c r="I24" s="10"/>
    </row>
    <row r="25" spans="1:9" s="3" customFormat="1" ht="21" customHeight="1">
      <c r="A25" s="58"/>
      <c r="B25" s="21" t="s">
        <v>15</v>
      </c>
      <c r="C25" s="34">
        <v>34</v>
      </c>
      <c r="D25" s="45">
        <v>168</v>
      </c>
      <c r="E25" s="46">
        <f t="shared" si="1"/>
        <v>4.9411764705882355</v>
      </c>
      <c r="F25" s="9">
        <v>2.9</v>
      </c>
      <c r="G25" s="9">
        <v>3.6</v>
      </c>
      <c r="H25" s="4">
        <v>7</v>
      </c>
      <c r="I25" s="10"/>
    </row>
    <row r="26" spans="1:9" s="3" customFormat="1" ht="21" customHeight="1">
      <c r="A26" s="58"/>
      <c r="B26" s="21" t="s">
        <v>16</v>
      </c>
      <c r="C26" s="34">
        <v>20</v>
      </c>
      <c r="D26" s="45">
        <v>65</v>
      </c>
      <c r="E26" s="46">
        <f t="shared" si="1"/>
        <v>3.25</v>
      </c>
      <c r="F26" s="9">
        <v>3.8</v>
      </c>
      <c r="G26" s="9">
        <v>4.7</v>
      </c>
      <c r="H26" s="4">
        <v>9</v>
      </c>
      <c r="I26" s="10"/>
    </row>
    <row r="27" spans="1:9" s="3" customFormat="1" ht="21" customHeight="1">
      <c r="A27" s="54" t="s">
        <v>48</v>
      </c>
      <c r="B27" s="21" t="s">
        <v>52</v>
      </c>
      <c r="C27" s="34">
        <v>54</v>
      </c>
      <c r="D27" s="45">
        <v>356</v>
      </c>
      <c r="E27" s="46">
        <f t="shared" si="1"/>
        <v>6.5925925925925926</v>
      </c>
      <c r="F27" s="9">
        <v>2.1</v>
      </c>
      <c r="G27" s="9">
        <v>2.6</v>
      </c>
      <c r="H27" s="4">
        <v>36</v>
      </c>
      <c r="I27" s="10"/>
    </row>
    <row r="28" spans="1:9" s="3" customFormat="1" ht="21" customHeight="1">
      <c r="A28" s="54"/>
      <c r="B28" s="21" t="s">
        <v>17</v>
      </c>
      <c r="C28" s="34">
        <v>39</v>
      </c>
      <c r="D28" s="45">
        <v>172</v>
      </c>
      <c r="E28" s="46">
        <f t="shared" si="1"/>
        <v>4.4102564102564106</v>
      </c>
      <c r="F28" s="9">
        <v>3.2</v>
      </c>
      <c r="G28" s="9">
        <v>3.6</v>
      </c>
      <c r="H28" s="4">
        <v>18</v>
      </c>
      <c r="I28" s="10"/>
    </row>
    <row r="29" spans="1:9" s="3" customFormat="1" ht="21" customHeight="1">
      <c r="A29" s="54"/>
      <c r="B29" s="21" t="s">
        <v>18</v>
      </c>
      <c r="C29" s="34">
        <v>28</v>
      </c>
      <c r="D29" s="45">
        <v>150</v>
      </c>
      <c r="E29" s="46">
        <f t="shared" si="1"/>
        <v>5.3571428571428568</v>
      </c>
      <c r="F29" s="9">
        <v>3.6</v>
      </c>
      <c r="G29" s="9">
        <v>4.3</v>
      </c>
      <c r="H29" s="4">
        <v>17</v>
      </c>
      <c r="I29" s="10"/>
    </row>
    <row r="30" spans="1:9" s="3" customFormat="1" ht="21" customHeight="1">
      <c r="A30" s="54"/>
      <c r="B30" s="21" t="s">
        <v>53</v>
      </c>
      <c r="C30" s="34">
        <v>48</v>
      </c>
      <c r="D30" s="45">
        <v>180</v>
      </c>
      <c r="E30" s="46">
        <f t="shared" si="1"/>
        <v>3.75</v>
      </c>
      <c r="F30" s="9">
        <v>3.6</v>
      </c>
      <c r="G30" s="9">
        <v>4.4000000000000004</v>
      </c>
      <c r="H30" s="4">
        <v>67</v>
      </c>
      <c r="I30" s="10"/>
    </row>
    <row r="31" spans="1:9" s="3" customFormat="1" ht="21" customHeight="1">
      <c r="A31" s="55"/>
      <c r="B31" s="21" t="s">
        <v>58</v>
      </c>
      <c r="C31" s="34">
        <v>37</v>
      </c>
      <c r="D31" s="45">
        <v>462</v>
      </c>
      <c r="E31" s="46">
        <f t="shared" si="1"/>
        <v>12.486486486486486</v>
      </c>
      <c r="F31" s="9">
        <v>3.9</v>
      </c>
      <c r="G31" s="9">
        <v>4.4000000000000004</v>
      </c>
      <c r="H31" s="4">
        <v>52</v>
      </c>
      <c r="I31" s="10"/>
    </row>
    <row r="32" spans="1:9" s="3" customFormat="1" ht="21" customHeight="1">
      <c r="A32" s="8" t="s">
        <v>44</v>
      </c>
      <c r="B32" s="21" t="s">
        <v>19</v>
      </c>
      <c r="C32" s="34">
        <v>20</v>
      </c>
      <c r="D32" s="45">
        <v>68</v>
      </c>
      <c r="E32" s="46">
        <f t="shared" si="1"/>
        <v>3.4</v>
      </c>
      <c r="F32" s="9">
        <v>4.4000000000000004</v>
      </c>
      <c r="G32" s="9">
        <v>5.0999999999999996</v>
      </c>
      <c r="H32" s="4">
        <v>19</v>
      </c>
      <c r="I32" s="10"/>
    </row>
    <row r="33" spans="1:17" s="3" customFormat="1" ht="21" customHeight="1">
      <c r="A33" s="54" t="s">
        <v>49</v>
      </c>
      <c r="B33" s="21" t="s">
        <v>20</v>
      </c>
      <c r="C33" s="34">
        <v>36</v>
      </c>
      <c r="D33" s="45">
        <v>217</v>
      </c>
      <c r="E33" s="46">
        <f t="shared" si="1"/>
        <v>6.0277777777777777</v>
      </c>
      <c r="F33" s="9">
        <v>4.3</v>
      </c>
      <c r="G33" s="9">
        <v>5</v>
      </c>
      <c r="H33" s="4">
        <v>85</v>
      </c>
      <c r="I33" s="10"/>
    </row>
    <row r="34" spans="1:17" s="3" customFormat="1" ht="21" customHeight="1">
      <c r="A34" s="54"/>
      <c r="B34" s="21" t="s">
        <v>21</v>
      </c>
      <c r="C34" s="34">
        <v>31</v>
      </c>
      <c r="D34" s="45">
        <v>181</v>
      </c>
      <c r="E34" s="46">
        <f t="shared" si="1"/>
        <v>5.838709677419355</v>
      </c>
      <c r="F34" s="9">
        <v>4.8</v>
      </c>
      <c r="G34" s="9">
        <v>5.3</v>
      </c>
      <c r="H34" s="4">
        <v>66</v>
      </c>
      <c r="I34" s="10"/>
    </row>
    <row r="35" spans="1:17" s="3" customFormat="1" ht="21" customHeight="1">
      <c r="A35" s="54"/>
      <c r="B35" s="21" t="s">
        <v>22</v>
      </c>
      <c r="C35" s="34">
        <v>39</v>
      </c>
      <c r="D35" s="45">
        <v>178</v>
      </c>
      <c r="E35" s="46">
        <f t="shared" si="1"/>
        <v>4.5641025641025639</v>
      </c>
      <c r="F35" s="9">
        <v>3.8</v>
      </c>
      <c r="G35" s="9">
        <v>4.5999999999999996</v>
      </c>
      <c r="H35" s="4">
        <v>26</v>
      </c>
      <c r="I35" s="10"/>
    </row>
    <row r="36" spans="1:17" s="3" customFormat="1" ht="21" customHeight="1">
      <c r="A36" s="54"/>
      <c r="B36" s="21" t="s">
        <v>23</v>
      </c>
      <c r="C36" s="34">
        <v>37</v>
      </c>
      <c r="D36" s="45">
        <v>143</v>
      </c>
      <c r="E36" s="46">
        <f t="shared" si="1"/>
        <v>3.8648648648648649</v>
      </c>
      <c r="F36" s="9">
        <v>4.3</v>
      </c>
      <c r="G36" s="9">
        <v>5</v>
      </c>
      <c r="H36" s="4">
        <v>39</v>
      </c>
      <c r="I36" s="10"/>
    </row>
    <row r="37" spans="1:17" s="3" customFormat="1" ht="21" customHeight="1">
      <c r="A37" s="54"/>
      <c r="B37" s="21" t="s">
        <v>24</v>
      </c>
      <c r="C37" s="34">
        <v>29</v>
      </c>
      <c r="D37" s="45">
        <v>202</v>
      </c>
      <c r="E37" s="46">
        <f t="shared" si="1"/>
        <v>6.9655172413793105</v>
      </c>
      <c r="F37" s="9">
        <v>4.3</v>
      </c>
      <c r="G37" s="9">
        <v>5</v>
      </c>
      <c r="H37" s="4">
        <v>33</v>
      </c>
      <c r="I37" s="10"/>
    </row>
    <row r="38" spans="1:17" s="3" customFormat="1" ht="21" customHeight="1">
      <c r="A38" s="54"/>
      <c r="B38" s="21" t="s">
        <v>54</v>
      </c>
      <c r="C38" s="34">
        <v>37</v>
      </c>
      <c r="D38" s="45">
        <v>504</v>
      </c>
      <c r="E38" s="46">
        <f t="shared" si="1"/>
        <v>13.621621621621621</v>
      </c>
      <c r="F38" s="9">
        <v>3.7</v>
      </c>
      <c r="G38" s="9">
        <v>4.3</v>
      </c>
      <c r="H38" s="4">
        <v>48</v>
      </c>
      <c r="I38" s="10"/>
    </row>
    <row r="39" spans="1:17" s="3" customFormat="1" ht="21" customHeight="1">
      <c r="A39" s="54"/>
      <c r="B39" s="21" t="s">
        <v>56</v>
      </c>
      <c r="C39" s="34">
        <v>39</v>
      </c>
      <c r="D39" s="45">
        <v>242</v>
      </c>
      <c r="E39" s="46">
        <f t="shared" si="1"/>
        <v>6.2051282051282053</v>
      </c>
      <c r="F39" s="9">
        <v>4.5</v>
      </c>
      <c r="G39" s="9">
        <v>5.7</v>
      </c>
      <c r="H39" s="4">
        <v>98</v>
      </c>
      <c r="I39" s="10"/>
    </row>
    <row r="40" spans="1:17" s="3" customFormat="1" ht="21" customHeight="1">
      <c r="A40" s="54"/>
      <c r="B40" s="21" t="s">
        <v>25</v>
      </c>
      <c r="C40" s="34">
        <v>31</v>
      </c>
      <c r="D40" s="45">
        <v>314</v>
      </c>
      <c r="E40" s="46">
        <f t="shared" si="1"/>
        <v>10.129032258064516</v>
      </c>
      <c r="F40" s="9">
        <v>3.2</v>
      </c>
      <c r="G40" s="9">
        <v>3.7</v>
      </c>
      <c r="H40" s="4">
        <v>54</v>
      </c>
      <c r="I40" s="10"/>
    </row>
    <row r="41" spans="1:17" s="3" customFormat="1" ht="21" customHeight="1">
      <c r="A41" s="54"/>
      <c r="B41" s="21" t="s">
        <v>26</v>
      </c>
      <c r="C41" s="34">
        <v>24</v>
      </c>
      <c r="D41" s="45">
        <v>208</v>
      </c>
      <c r="E41" s="46">
        <f t="shared" si="1"/>
        <v>8.6666666666666661</v>
      </c>
      <c r="F41" s="9">
        <v>3.9</v>
      </c>
      <c r="G41" s="9">
        <v>4.3</v>
      </c>
      <c r="H41" s="4">
        <v>44</v>
      </c>
      <c r="I41" s="10"/>
    </row>
    <row r="42" spans="1:17" s="3" customFormat="1" ht="21" customHeight="1">
      <c r="A42" s="54"/>
      <c r="B42" s="21" t="s">
        <v>27</v>
      </c>
      <c r="C42" s="34">
        <v>49</v>
      </c>
      <c r="D42" s="45">
        <v>821</v>
      </c>
      <c r="E42" s="46">
        <f t="shared" si="1"/>
        <v>16.755102040816325</v>
      </c>
      <c r="F42" s="9">
        <v>2</v>
      </c>
      <c r="G42" s="9">
        <v>2.2999999999999998</v>
      </c>
      <c r="H42" s="4">
        <v>28</v>
      </c>
      <c r="I42" s="10"/>
    </row>
    <row r="43" spans="1:17" s="3" customFormat="1" ht="21" customHeight="1">
      <c r="A43" s="54"/>
      <c r="B43" s="21" t="s">
        <v>28</v>
      </c>
      <c r="C43" s="34">
        <v>38</v>
      </c>
      <c r="D43" s="45">
        <v>404</v>
      </c>
      <c r="E43" s="46">
        <f t="shared" si="1"/>
        <v>10.631578947368421</v>
      </c>
      <c r="F43" s="9">
        <v>2.9</v>
      </c>
      <c r="G43" s="9">
        <v>3.3</v>
      </c>
      <c r="H43" s="4">
        <v>33</v>
      </c>
      <c r="I43" s="10"/>
    </row>
    <row r="44" spans="1:17" s="3" customFormat="1" ht="21" customHeight="1">
      <c r="A44" s="54"/>
      <c r="B44" s="21" t="s">
        <v>29</v>
      </c>
      <c r="C44" s="34">
        <v>22</v>
      </c>
      <c r="D44" s="45">
        <v>158</v>
      </c>
      <c r="E44" s="46">
        <f t="shared" si="1"/>
        <v>7.1818181818181817</v>
      </c>
      <c r="F44" s="9">
        <v>4.5</v>
      </c>
      <c r="G44" s="9">
        <v>4.9000000000000004</v>
      </c>
      <c r="H44" s="4">
        <v>26</v>
      </c>
      <c r="I44" s="10"/>
    </row>
    <row r="45" spans="1:17" s="3" customFormat="1" ht="21" customHeight="1" thickBot="1">
      <c r="A45" s="54"/>
      <c r="B45" s="21" t="s">
        <v>30</v>
      </c>
      <c r="C45" s="35">
        <v>21</v>
      </c>
      <c r="D45" s="47">
        <v>193</v>
      </c>
      <c r="E45" s="48">
        <f t="shared" si="1"/>
        <v>9.1904761904761898</v>
      </c>
      <c r="F45" s="11">
        <v>4.3</v>
      </c>
      <c r="G45" s="11">
        <v>4.7</v>
      </c>
      <c r="H45" s="5">
        <v>13</v>
      </c>
      <c r="I45" s="10"/>
    </row>
    <row r="46" spans="1:17" ht="21.75" customHeight="1" thickBot="1">
      <c r="A46" s="56" t="s">
        <v>42</v>
      </c>
      <c r="B46" s="57"/>
      <c r="C46" s="31">
        <f>SUM(C11,C12,C13,C14,C15,C16,C17,C18,C19,C20,C21,C22,,C23,C6,C8,C9,C10,C7,C24,C25,C27,C28,C29,C30,C31,C32,C33,C34,C35,C36,C37,C38,C39,C40,C41,C42,C43,C44,C45,C26)</f>
        <v>1327</v>
      </c>
      <c r="D46" s="49">
        <f>SUM(D11,D12,D13,D14,D15,D16,D17,D18,D19,D20,D21,D22,,D23,D6,D8,D9,D10,D7,D24,D25,D27,D28,D29,D30,D31,D32,D33,D34,D35,D36,D37,D38,D39,D40,D41,D42,D43,D44,D45,D26)</f>
        <v>8454</v>
      </c>
      <c r="E46" s="50">
        <f t="shared" si="1"/>
        <v>6.3707611152976638</v>
      </c>
      <c r="F46" s="32">
        <f>AVERAGE(F11,F12,F13,F14,F15,F16,F17,F18,F19,F20,F21,F22,,F23,F6,F8,F9,F10,F7,F24,F25,F27,F28,F29,F30,F31,F32,F33,F34,F35,F36,F37,F38,F39,F40,F41,F42,F43,F44,F45,F26)</f>
        <v>3.8146341463414641</v>
      </c>
      <c r="G46" s="32">
        <f>AVERAGE(G11,G12,G13,G14,G15,G16,G17,G18,G19,G20,G21,G22,,G23,G6,G8,G9,G10,G7,G24,G25,G27,G28,G29,G30,G31,G32,G33,G34,G35,G36,G37,G38,G39,G40,G41,G42,G43,G44,G45,G26)</f>
        <v>4.3804878048780482</v>
      </c>
      <c r="H46" s="33">
        <f>AVERAGE(H11,H12,H13,H14,H15,H16,H17,H18,H19,H20,H21,H22,,H23,H6,H8,H9,H10,H7,H24,H25,H27,H28,H29,H30,H31,H32,H33,H34,H35,H36,H37,H38,H39,H40,H41,H42,H43,H44,H45,H26)</f>
        <v>36.341463414634148</v>
      </c>
      <c r="I46" s="6"/>
    </row>
    <row r="47" spans="1:17">
      <c r="J47" s="2"/>
      <c r="K47" s="2"/>
      <c r="L47" s="2"/>
      <c r="M47" s="2"/>
      <c r="N47" s="2"/>
      <c r="O47" s="2"/>
      <c r="P47" s="2"/>
      <c r="Q47" s="2"/>
    </row>
  </sheetData>
  <mergeCells count="16">
    <mergeCell ref="A1:H2"/>
    <mergeCell ref="A6:A10"/>
    <mergeCell ref="A46:B46"/>
    <mergeCell ref="A33:A45"/>
    <mergeCell ref="A27:A31"/>
    <mergeCell ref="A24:A26"/>
    <mergeCell ref="A18:A23"/>
    <mergeCell ref="A3:A4"/>
    <mergeCell ref="C3:C4"/>
    <mergeCell ref="C5:H5"/>
    <mergeCell ref="B3:B4"/>
    <mergeCell ref="F3:G3"/>
    <mergeCell ref="H3:H4"/>
    <mergeCell ref="E3:E4"/>
    <mergeCell ref="D3:D4"/>
    <mergeCell ref="A12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120" zoomScaleNormal="120" workbookViewId="0">
      <selection activeCell="L9" sqref="L9"/>
    </sheetView>
  </sheetViews>
  <sheetFormatPr defaultRowHeight="16.5"/>
  <cols>
    <col min="1" max="1" width="16.25" customWidth="1"/>
    <col min="2" max="2" width="24.375" customWidth="1"/>
    <col min="3" max="3" width="7.875" style="39" customWidth="1"/>
    <col min="7" max="8" width="9" style="39"/>
  </cols>
  <sheetData>
    <row r="1" spans="1:11" ht="16.5" customHeight="1">
      <c r="A1" s="71" t="s">
        <v>60</v>
      </c>
      <c r="B1" s="72"/>
      <c r="C1" s="72"/>
      <c r="D1" s="72"/>
      <c r="E1" s="72"/>
      <c r="F1" s="72"/>
      <c r="G1" s="72"/>
      <c r="H1" s="72"/>
      <c r="I1" s="73"/>
    </row>
    <row r="2" spans="1:11" ht="16.5" customHeight="1" thickBot="1">
      <c r="A2" s="74"/>
      <c r="B2" s="52"/>
      <c r="C2" s="52"/>
      <c r="D2" s="52"/>
      <c r="E2" s="52"/>
      <c r="F2" s="52"/>
      <c r="G2" s="52"/>
      <c r="H2" s="52"/>
      <c r="I2" s="75"/>
    </row>
    <row r="3" spans="1:11" ht="17.25">
      <c r="A3" s="59" t="s">
        <v>61</v>
      </c>
      <c r="B3" s="66" t="s">
        <v>62</v>
      </c>
      <c r="C3" s="76" t="s">
        <v>63</v>
      </c>
      <c r="D3" s="61" t="s">
        <v>64</v>
      </c>
      <c r="E3" s="69" t="s">
        <v>65</v>
      </c>
      <c r="F3" s="69" t="s">
        <v>66</v>
      </c>
      <c r="G3" s="78" t="s">
        <v>67</v>
      </c>
      <c r="H3" s="78"/>
      <c r="I3" s="66" t="s">
        <v>68</v>
      </c>
    </row>
    <row r="4" spans="1:11" ht="18" thickBot="1">
      <c r="A4" s="60"/>
      <c r="B4" s="67"/>
      <c r="C4" s="77"/>
      <c r="D4" s="62"/>
      <c r="E4" s="70"/>
      <c r="F4" s="70"/>
      <c r="G4" s="79" t="s">
        <v>69</v>
      </c>
      <c r="H4" s="79" t="s">
        <v>70</v>
      </c>
      <c r="I4" s="67"/>
    </row>
    <row r="5" spans="1:11" ht="33">
      <c r="A5" s="51" t="s">
        <v>0</v>
      </c>
      <c r="B5" s="20" t="s">
        <v>1</v>
      </c>
      <c r="C5" s="37" t="s">
        <v>71</v>
      </c>
      <c r="D5" s="22">
        <v>13</v>
      </c>
      <c r="E5" s="18">
        <v>46</v>
      </c>
      <c r="F5" s="19">
        <f t="shared" ref="F5:F46" si="0">E5/D5</f>
        <v>3.5384615384615383</v>
      </c>
      <c r="G5" s="80" t="s">
        <v>72</v>
      </c>
      <c r="H5" s="80" t="s">
        <v>72</v>
      </c>
      <c r="I5" s="23">
        <v>22</v>
      </c>
    </row>
    <row r="6" spans="1:11">
      <c r="A6" s="53" t="s">
        <v>73</v>
      </c>
      <c r="B6" s="21" t="s">
        <v>74</v>
      </c>
      <c r="C6" s="38" t="s">
        <v>75</v>
      </c>
      <c r="D6" s="24">
        <v>15</v>
      </c>
      <c r="E6" s="40">
        <v>60</v>
      </c>
      <c r="F6" s="41">
        <f>E6/D6</f>
        <v>4</v>
      </c>
      <c r="G6" s="81">
        <v>52.1</v>
      </c>
      <c r="H6" s="81">
        <v>50.333333333333336</v>
      </c>
      <c r="I6" s="42">
        <v>38</v>
      </c>
    </row>
    <row r="7" spans="1:11">
      <c r="A7" s="54"/>
      <c r="B7" s="21" t="s">
        <v>76</v>
      </c>
      <c r="C7" s="38" t="s">
        <v>75</v>
      </c>
      <c r="D7" s="24">
        <v>17</v>
      </c>
      <c r="E7" s="40">
        <v>59</v>
      </c>
      <c r="F7" s="41">
        <f>E7/D7</f>
        <v>3.4705882352941178</v>
      </c>
      <c r="G7" s="81">
        <v>50</v>
      </c>
      <c r="H7" s="81">
        <v>48</v>
      </c>
      <c r="I7" s="42">
        <v>27</v>
      </c>
    </row>
    <row r="8" spans="1:11">
      <c r="A8" s="54"/>
      <c r="B8" s="21" t="s">
        <v>77</v>
      </c>
      <c r="C8" s="38" t="s">
        <v>75</v>
      </c>
      <c r="D8" s="24">
        <v>14</v>
      </c>
      <c r="E8" s="40">
        <v>46</v>
      </c>
      <c r="F8" s="41">
        <f>E8/D8</f>
        <v>3.2857142857142856</v>
      </c>
      <c r="G8" s="81">
        <v>60.733333333333327</v>
      </c>
      <c r="H8" s="81">
        <v>50.666666666666664</v>
      </c>
      <c r="I8" s="42">
        <v>25</v>
      </c>
    </row>
    <row r="9" spans="1:11">
      <c r="A9" s="54"/>
      <c r="B9" s="21" t="s">
        <v>78</v>
      </c>
      <c r="C9" s="38" t="s">
        <v>75</v>
      </c>
      <c r="D9" s="24">
        <v>6</v>
      </c>
      <c r="E9" s="40">
        <v>20</v>
      </c>
      <c r="F9" s="41">
        <f>E9/D9</f>
        <v>3.3333333333333335</v>
      </c>
      <c r="G9" s="81">
        <v>70.5</v>
      </c>
      <c r="H9" s="81">
        <v>69.666666666666671</v>
      </c>
      <c r="I9" s="42">
        <v>1</v>
      </c>
    </row>
    <row r="10" spans="1:11">
      <c r="A10" s="55"/>
      <c r="B10" s="21" t="s">
        <v>79</v>
      </c>
      <c r="C10" s="38" t="s">
        <v>75</v>
      </c>
      <c r="D10" s="24">
        <v>10</v>
      </c>
      <c r="E10" s="40">
        <v>36</v>
      </c>
      <c r="F10" s="41">
        <f>E10/D10</f>
        <v>3.6</v>
      </c>
      <c r="G10" s="81">
        <v>59.766666666666673</v>
      </c>
      <c r="H10" s="81">
        <v>59.666666666666664</v>
      </c>
      <c r="I10" s="42">
        <v>10</v>
      </c>
    </row>
    <row r="11" spans="1:11">
      <c r="A11" s="51" t="s">
        <v>80</v>
      </c>
      <c r="B11" s="21" t="s">
        <v>2</v>
      </c>
      <c r="C11" s="38" t="s">
        <v>75</v>
      </c>
      <c r="D11" s="24">
        <v>5</v>
      </c>
      <c r="E11" s="7">
        <v>27</v>
      </c>
      <c r="F11" s="13">
        <f t="shared" si="0"/>
        <v>5.4</v>
      </c>
      <c r="G11" s="82">
        <v>78.399999999999991</v>
      </c>
      <c r="H11" s="82">
        <v>73.333333333333329</v>
      </c>
      <c r="I11" s="25">
        <v>15</v>
      </c>
    </row>
    <row r="12" spans="1:11">
      <c r="A12" s="54" t="s">
        <v>81</v>
      </c>
      <c r="B12" s="21" t="s">
        <v>3</v>
      </c>
      <c r="C12" s="38" t="s">
        <v>75</v>
      </c>
      <c r="D12" s="24">
        <v>16</v>
      </c>
      <c r="E12" s="7">
        <v>100</v>
      </c>
      <c r="F12" s="13">
        <f t="shared" si="0"/>
        <v>6.25</v>
      </c>
      <c r="G12" s="82">
        <v>74.233333333333334</v>
      </c>
      <c r="H12" s="82">
        <v>71</v>
      </c>
      <c r="I12" s="26">
        <v>26</v>
      </c>
      <c r="J12" s="43"/>
      <c r="K12" s="43"/>
    </row>
    <row r="13" spans="1:11">
      <c r="A13" s="54"/>
      <c r="B13" s="21" t="s">
        <v>4</v>
      </c>
      <c r="C13" s="38" t="s">
        <v>75</v>
      </c>
      <c r="D13" s="24">
        <v>8</v>
      </c>
      <c r="E13" s="7">
        <v>45</v>
      </c>
      <c r="F13" s="13">
        <f t="shared" si="0"/>
        <v>5.625</v>
      </c>
      <c r="G13" s="82">
        <v>64.36666666666666</v>
      </c>
      <c r="H13" s="82">
        <v>63</v>
      </c>
      <c r="I13" s="26">
        <v>13</v>
      </c>
      <c r="J13" s="43"/>
      <c r="K13" s="43"/>
    </row>
    <row r="14" spans="1:11">
      <c r="A14" s="54"/>
      <c r="B14" s="21" t="s">
        <v>82</v>
      </c>
      <c r="C14" s="38" t="s">
        <v>75</v>
      </c>
      <c r="D14" s="24">
        <v>17</v>
      </c>
      <c r="E14" s="7">
        <v>108</v>
      </c>
      <c r="F14" s="13">
        <f t="shared" si="0"/>
        <v>6.3529411764705879</v>
      </c>
      <c r="G14" s="82">
        <v>71.766666666666666</v>
      </c>
      <c r="H14" s="82">
        <v>69.666666666666671</v>
      </c>
      <c r="I14" s="26">
        <v>38</v>
      </c>
      <c r="J14" s="43"/>
      <c r="K14" s="43"/>
    </row>
    <row r="15" spans="1:11">
      <c r="A15" s="54"/>
      <c r="B15" s="21" t="s">
        <v>5</v>
      </c>
      <c r="C15" s="38" t="s">
        <v>75</v>
      </c>
      <c r="D15" s="24">
        <v>16</v>
      </c>
      <c r="E15" s="7">
        <v>82</v>
      </c>
      <c r="F15" s="13">
        <f t="shared" si="0"/>
        <v>5.125</v>
      </c>
      <c r="G15" s="82">
        <v>68.7</v>
      </c>
      <c r="H15" s="82">
        <v>67</v>
      </c>
      <c r="I15" s="26">
        <v>18</v>
      </c>
      <c r="J15" s="43"/>
      <c r="K15" s="43"/>
    </row>
    <row r="16" spans="1:11">
      <c r="A16" s="55"/>
      <c r="B16" s="21" t="s">
        <v>83</v>
      </c>
      <c r="C16" s="38" t="s">
        <v>84</v>
      </c>
      <c r="D16" s="24">
        <v>14</v>
      </c>
      <c r="E16" s="7">
        <v>113</v>
      </c>
      <c r="F16" s="13">
        <f t="shared" si="0"/>
        <v>8.0714285714285712</v>
      </c>
      <c r="G16" s="82">
        <v>78.13333333333334</v>
      </c>
      <c r="H16" s="82">
        <v>75.666666666666671</v>
      </c>
      <c r="I16" s="26">
        <v>6</v>
      </c>
      <c r="J16" s="43"/>
      <c r="K16" s="43"/>
    </row>
    <row r="17" spans="1:11">
      <c r="A17" s="51" t="s">
        <v>80</v>
      </c>
      <c r="B17" s="21" t="s">
        <v>6</v>
      </c>
      <c r="C17" s="38" t="s">
        <v>75</v>
      </c>
      <c r="D17" s="24">
        <v>9</v>
      </c>
      <c r="E17" s="40">
        <v>35</v>
      </c>
      <c r="F17" s="41">
        <f t="shared" si="0"/>
        <v>3.8888888888888888</v>
      </c>
      <c r="G17" s="81">
        <v>64.2</v>
      </c>
      <c r="H17" s="81">
        <v>60.333333333333336</v>
      </c>
      <c r="I17" s="42">
        <v>12</v>
      </c>
      <c r="J17" s="43"/>
      <c r="K17" s="43"/>
    </row>
    <row r="18" spans="1:11">
      <c r="A18" s="54" t="s">
        <v>85</v>
      </c>
      <c r="B18" s="21" t="s">
        <v>7</v>
      </c>
      <c r="C18" s="38" t="s">
        <v>75</v>
      </c>
      <c r="D18" s="24">
        <v>11</v>
      </c>
      <c r="E18" s="40">
        <v>92</v>
      </c>
      <c r="F18" s="41">
        <f t="shared" si="0"/>
        <v>8.3636363636363633</v>
      </c>
      <c r="G18" s="81">
        <v>58.966666666666669</v>
      </c>
      <c r="H18" s="81">
        <v>54.333333333333336</v>
      </c>
      <c r="I18" s="42">
        <v>31</v>
      </c>
      <c r="J18" s="43"/>
      <c r="K18" s="43"/>
    </row>
    <row r="19" spans="1:11">
      <c r="A19" s="54"/>
      <c r="B19" s="21" t="s">
        <v>8</v>
      </c>
      <c r="C19" s="38" t="s">
        <v>75</v>
      </c>
      <c r="D19" s="24">
        <v>10</v>
      </c>
      <c r="E19" s="40">
        <v>80</v>
      </c>
      <c r="F19" s="41">
        <f t="shared" si="0"/>
        <v>8</v>
      </c>
      <c r="G19" s="81">
        <v>58.800000000000004</v>
      </c>
      <c r="H19" s="81">
        <v>57.333333333333336</v>
      </c>
      <c r="I19" s="42">
        <v>27</v>
      </c>
      <c r="J19" s="43"/>
      <c r="K19" s="43"/>
    </row>
    <row r="20" spans="1:11">
      <c r="A20" s="54"/>
      <c r="B20" s="21" t="s">
        <v>9</v>
      </c>
      <c r="C20" s="38" t="s">
        <v>75</v>
      </c>
      <c r="D20" s="24">
        <v>10</v>
      </c>
      <c r="E20" s="40">
        <v>50</v>
      </c>
      <c r="F20" s="41">
        <f t="shared" si="0"/>
        <v>5</v>
      </c>
      <c r="G20" s="81">
        <v>56.966666666666669</v>
      </c>
      <c r="H20" s="81">
        <v>53.333333333333336</v>
      </c>
      <c r="I20" s="42">
        <v>12</v>
      </c>
      <c r="J20" s="43"/>
      <c r="K20" s="43"/>
    </row>
    <row r="21" spans="1:11">
      <c r="A21" s="54"/>
      <c r="B21" s="21" t="s">
        <v>86</v>
      </c>
      <c r="C21" s="38" t="s">
        <v>75</v>
      </c>
      <c r="D21" s="24">
        <v>8</v>
      </c>
      <c r="E21" s="40">
        <v>53</v>
      </c>
      <c r="F21" s="41">
        <f t="shared" si="0"/>
        <v>6.625</v>
      </c>
      <c r="G21" s="81">
        <v>59.333333333333336</v>
      </c>
      <c r="H21" s="81">
        <v>57</v>
      </c>
      <c r="I21" s="42">
        <v>5</v>
      </c>
      <c r="J21" s="43"/>
      <c r="K21" s="43"/>
    </row>
    <row r="22" spans="1:11">
      <c r="A22" s="54"/>
      <c r="B22" s="21" t="s">
        <v>10</v>
      </c>
      <c r="C22" s="38" t="s">
        <v>75</v>
      </c>
      <c r="D22" s="24">
        <v>6</v>
      </c>
      <c r="E22" s="40">
        <v>36</v>
      </c>
      <c r="F22" s="41">
        <f t="shared" si="0"/>
        <v>6</v>
      </c>
      <c r="G22" s="81">
        <v>55.6</v>
      </c>
      <c r="H22" s="81">
        <v>53</v>
      </c>
      <c r="I22" s="42">
        <v>13</v>
      </c>
      <c r="J22" s="43"/>
      <c r="K22" s="43"/>
    </row>
    <row r="23" spans="1:11">
      <c r="A23" s="55"/>
      <c r="B23" s="21" t="s">
        <v>11</v>
      </c>
      <c r="C23" s="38" t="s">
        <v>75</v>
      </c>
      <c r="D23" s="24">
        <v>9</v>
      </c>
      <c r="E23" s="40">
        <v>90</v>
      </c>
      <c r="F23" s="41">
        <f t="shared" si="0"/>
        <v>10</v>
      </c>
      <c r="G23" s="81">
        <v>56.800000000000004</v>
      </c>
      <c r="H23" s="81">
        <v>54.666666666666664</v>
      </c>
      <c r="I23" s="42">
        <v>19</v>
      </c>
      <c r="J23" s="43"/>
      <c r="K23" s="43"/>
    </row>
    <row r="24" spans="1:11">
      <c r="A24" s="58" t="s">
        <v>80</v>
      </c>
      <c r="B24" s="21" t="s">
        <v>14</v>
      </c>
      <c r="C24" s="38" t="s">
        <v>84</v>
      </c>
      <c r="D24" s="24">
        <v>8</v>
      </c>
      <c r="E24" s="40">
        <v>36</v>
      </c>
      <c r="F24" s="41">
        <f t="shared" si="0"/>
        <v>4.5</v>
      </c>
      <c r="G24" s="81">
        <v>73.233333333333334</v>
      </c>
      <c r="H24" s="81">
        <v>64.666666666666671</v>
      </c>
      <c r="I24" s="42">
        <v>14</v>
      </c>
      <c r="J24" s="43"/>
      <c r="K24" s="43"/>
    </row>
    <row r="25" spans="1:11">
      <c r="A25" s="58"/>
      <c r="B25" s="21" t="s">
        <v>15</v>
      </c>
      <c r="C25" s="38" t="s">
        <v>84</v>
      </c>
      <c r="D25" s="24">
        <v>10</v>
      </c>
      <c r="E25" s="40">
        <v>27</v>
      </c>
      <c r="F25" s="41">
        <f t="shared" si="0"/>
        <v>2.7</v>
      </c>
      <c r="G25" s="81">
        <v>80</v>
      </c>
      <c r="H25" s="81">
        <v>76.333333333333329</v>
      </c>
      <c r="I25" s="42">
        <v>4</v>
      </c>
      <c r="J25" s="43"/>
      <c r="K25" s="43"/>
    </row>
    <row r="26" spans="1:11">
      <c r="A26" s="58"/>
      <c r="B26" s="21" t="s">
        <v>16</v>
      </c>
      <c r="C26" s="38" t="s">
        <v>75</v>
      </c>
      <c r="D26" s="24">
        <v>5</v>
      </c>
      <c r="E26" s="40">
        <v>18</v>
      </c>
      <c r="F26" s="41">
        <f t="shared" si="0"/>
        <v>3.6</v>
      </c>
      <c r="G26" s="81">
        <v>62.933333333333337</v>
      </c>
      <c r="H26" s="81">
        <v>57.333333333333336</v>
      </c>
      <c r="I26" s="42">
        <v>2</v>
      </c>
      <c r="J26" s="43"/>
      <c r="K26" s="43"/>
    </row>
    <row r="27" spans="1:11">
      <c r="A27" s="54" t="s">
        <v>87</v>
      </c>
      <c r="B27" s="21" t="s">
        <v>88</v>
      </c>
      <c r="C27" s="38" t="s">
        <v>84</v>
      </c>
      <c r="D27" s="24">
        <v>25</v>
      </c>
      <c r="E27" s="40">
        <v>90</v>
      </c>
      <c r="F27" s="41">
        <f t="shared" si="0"/>
        <v>3.6</v>
      </c>
      <c r="G27" s="81">
        <v>74.399999999999991</v>
      </c>
      <c r="H27" s="81">
        <v>71.666666666666671</v>
      </c>
      <c r="I27" s="42">
        <v>9</v>
      </c>
      <c r="J27" s="43"/>
      <c r="K27" s="43"/>
    </row>
    <row r="28" spans="1:11">
      <c r="A28" s="54"/>
      <c r="B28" s="21" t="s">
        <v>17</v>
      </c>
      <c r="C28" s="38" t="s">
        <v>75</v>
      </c>
      <c r="D28" s="24">
        <v>12</v>
      </c>
      <c r="E28" s="40">
        <v>46</v>
      </c>
      <c r="F28" s="41">
        <f t="shared" si="0"/>
        <v>3.8333333333333335</v>
      </c>
      <c r="G28" s="81">
        <v>68.2</v>
      </c>
      <c r="H28" s="81">
        <v>66.666666666666671</v>
      </c>
      <c r="I28" s="44">
        <v>24</v>
      </c>
      <c r="J28" s="43"/>
      <c r="K28" s="43"/>
    </row>
    <row r="29" spans="1:11">
      <c r="A29" s="54"/>
      <c r="B29" s="21" t="s">
        <v>18</v>
      </c>
      <c r="C29" s="38" t="s">
        <v>75</v>
      </c>
      <c r="D29" s="24">
        <v>6</v>
      </c>
      <c r="E29" s="40">
        <v>24</v>
      </c>
      <c r="F29" s="41">
        <f t="shared" si="0"/>
        <v>4</v>
      </c>
      <c r="G29" s="81">
        <v>70.666666666666671</v>
      </c>
      <c r="H29" s="81">
        <v>65.333333333333329</v>
      </c>
      <c r="I29" s="44">
        <v>8</v>
      </c>
      <c r="J29" s="43"/>
      <c r="K29" s="43"/>
    </row>
    <row r="30" spans="1:11">
      <c r="A30" s="54"/>
      <c r="B30" s="21" t="s">
        <v>89</v>
      </c>
      <c r="C30" s="38" t="s">
        <v>75</v>
      </c>
      <c r="D30" s="24">
        <v>13</v>
      </c>
      <c r="E30" s="40">
        <v>63</v>
      </c>
      <c r="F30" s="41">
        <f t="shared" si="0"/>
        <v>4.8461538461538458</v>
      </c>
      <c r="G30" s="81">
        <v>60.866666666666667</v>
      </c>
      <c r="H30" s="81">
        <v>60.333333333333336</v>
      </c>
      <c r="I30" s="44">
        <v>24</v>
      </c>
      <c r="J30" s="43"/>
      <c r="K30" s="43"/>
    </row>
    <row r="31" spans="1:11">
      <c r="A31" s="55"/>
      <c r="B31" s="21" t="s">
        <v>90</v>
      </c>
      <c r="C31" s="38" t="s">
        <v>75</v>
      </c>
      <c r="D31" s="24">
        <v>12</v>
      </c>
      <c r="E31" s="40">
        <v>77</v>
      </c>
      <c r="F31" s="41">
        <f t="shared" si="0"/>
        <v>6.416666666666667</v>
      </c>
      <c r="G31" s="81">
        <v>63.433333333333337</v>
      </c>
      <c r="H31" s="81">
        <v>58.666666666666664</v>
      </c>
      <c r="I31" s="44">
        <v>37</v>
      </c>
      <c r="J31" s="43"/>
      <c r="K31" s="43"/>
    </row>
    <row r="32" spans="1:11">
      <c r="A32" s="51" t="s">
        <v>80</v>
      </c>
      <c r="B32" s="21" t="s">
        <v>19</v>
      </c>
      <c r="C32" s="38" t="s">
        <v>84</v>
      </c>
      <c r="D32" s="24">
        <v>5</v>
      </c>
      <c r="E32" s="40">
        <v>16</v>
      </c>
      <c r="F32" s="41">
        <f t="shared" si="0"/>
        <v>3.2</v>
      </c>
      <c r="G32" s="81">
        <v>52.666666666666664</v>
      </c>
      <c r="H32" s="81">
        <v>52</v>
      </c>
      <c r="I32" s="44">
        <v>9</v>
      </c>
      <c r="J32" s="43"/>
      <c r="K32" s="43"/>
    </row>
    <row r="33" spans="1:11">
      <c r="A33" s="54" t="s">
        <v>91</v>
      </c>
      <c r="B33" s="21" t="s">
        <v>20</v>
      </c>
      <c r="C33" s="38" t="s">
        <v>75</v>
      </c>
      <c r="D33" s="24">
        <v>10</v>
      </c>
      <c r="E33" s="40">
        <v>79</v>
      </c>
      <c r="F33" s="41">
        <f t="shared" si="0"/>
        <v>7.9</v>
      </c>
      <c r="G33" s="81">
        <v>57.199999999999996</v>
      </c>
      <c r="H33" s="81">
        <v>54.333333333333336</v>
      </c>
      <c r="I33" s="44">
        <v>34</v>
      </c>
      <c r="J33" s="43"/>
      <c r="K33" s="43"/>
    </row>
    <row r="34" spans="1:11">
      <c r="A34" s="54"/>
      <c r="B34" s="21" t="s">
        <v>21</v>
      </c>
      <c r="C34" s="38" t="s">
        <v>75</v>
      </c>
      <c r="D34" s="24">
        <v>7</v>
      </c>
      <c r="E34" s="40">
        <v>32</v>
      </c>
      <c r="F34" s="41">
        <f t="shared" si="0"/>
        <v>4.5714285714285712</v>
      </c>
      <c r="G34" s="81">
        <v>51.066666666666663</v>
      </c>
      <c r="H34" s="81">
        <v>51</v>
      </c>
      <c r="I34" s="44">
        <v>20</v>
      </c>
      <c r="J34" s="43"/>
      <c r="K34" s="43"/>
    </row>
    <row r="35" spans="1:11">
      <c r="A35" s="54"/>
      <c r="B35" s="21" t="s">
        <v>22</v>
      </c>
      <c r="C35" s="38" t="s">
        <v>75</v>
      </c>
      <c r="D35" s="24">
        <v>13</v>
      </c>
      <c r="E35" s="40">
        <v>122</v>
      </c>
      <c r="F35" s="41">
        <f t="shared" si="0"/>
        <v>9.384615384615385</v>
      </c>
      <c r="G35" s="81">
        <v>63.566666666666663</v>
      </c>
      <c r="H35" s="81">
        <v>60.666666666666664</v>
      </c>
      <c r="I35" s="42">
        <v>27</v>
      </c>
      <c r="J35" s="43"/>
      <c r="K35" s="43"/>
    </row>
    <row r="36" spans="1:11">
      <c r="A36" s="54"/>
      <c r="B36" s="21" t="s">
        <v>23</v>
      </c>
      <c r="C36" s="38" t="s">
        <v>75</v>
      </c>
      <c r="D36" s="24">
        <v>11</v>
      </c>
      <c r="E36" s="40">
        <v>51</v>
      </c>
      <c r="F36" s="41">
        <f t="shared" si="0"/>
        <v>4.6363636363636367</v>
      </c>
      <c r="G36" s="81">
        <v>56.833333333333336</v>
      </c>
      <c r="H36" s="81">
        <v>53.333333333333336</v>
      </c>
      <c r="I36" s="42">
        <v>13</v>
      </c>
      <c r="J36" s="43"/>
      <c r="K36" s="43"/>
    </row>
    <row r="37" spans="1:11">
      <c r="A37" s="54"/>
      <c r="B37" s="21" t="s">
        <v>24</v>
      </c>
      <c r="C37" s="38" t="s">
        <v>75</v>
      </c>
      <c r="D37" s="24">
        <v>7</v>
      </c>
      <c r="E37" s="7">
        <v>63</v>
      </c>
      <c r="F37" s="13">
        <f t="shared" si="0"/>
        <v>9</v>
      </c>
      <c r="G37" s="82">
        <v>66</v>
      </c>
      <c r="H37" s="82">
        <v>60.333333333333336</v>
      </c>
      <c r="I37" s="26">
        <v>20</v>
      </c>
    </row>
    <row r="38" spans="1:11">
      <c r="A38" s="54"/>
      <c r="B38" s="21" t="s">
        <v>92</v>
      </c>
      <c r="C38" s="38" t="s">
        <v>84</v>
      </c>
      <c r="D38" s="24">
        <v>13</v>
      </c>
      <c r="E38" s="7">
        <v>96</v>
      </c>
      <c r="F38" s="13">
        <f t="shared" si="0"/>
        <v>7.384615384615385</v>
      </c>
      <c r="G38" s="82">
        <v>65.733333333333334</v>
      </c>
      <c r="H38" s="82">
        <v>64</v>
      </c>
      <c r="I38" s="26">
        <v>38</v>
      </c>
    </row>
    <row r="39" spans="1:11">
      <c r="A39" s="54"/>
      <c r="B39" s="21" t="s">
        <v>93</v>
      </c>
      <c r="C39" s="38" t="s">
        <v>75</v>
      </c>
      <c r="D39" s="24">
        <v>6</v>
      </c>
      <c r="E39" s="7">
        <v>28</v>
      </c>
      <c r="F39" s="13">
        <f t="shared" si="0"/>
        <v>4.666666666666667</v>
      </c>
      <c r="G39" s="82">
        <v>60.1</v>
      </c>
      <c r="H39" s="82">
        <v>57</v>
      </c>
      <c r="I39" s="26">
        <v>8</v>
      </c>
    </row>
    <row r="40" spans="1:11">
      <c r="A40" s="54"/>
      <c r="B40" s="21" t="s">
        <v>25</v>
      </c>
      <c r="C40" s="38" t="s">
        <v>75</v>
      </c>
      <c r="D40" s="24">
        <v>12</v>
      </c>
      <c r="E40" s="7">
        <v>118</v>
      </c>
      <c r="F40" s="13">
        <f t="shared" si="0"/>
        <v>9.8333333333333339</v>
      </c>
      <c r="G40" s="82">
        <v>63.699999999999996</v>
      </c>
      <c r="H40" s="82">
        <v>62.333333333333336</v>
      </c>
      <c r="I40" s="26">
        <v>44</v>
      </c>
    </row>
    <row r="41" spans="1:11">
      <c r="A41" s="54"/>
      <c r="B41" s="21" t="s">
        <v>26</v>
      </c>
      <c r="C41" s="38" t="s">
        <v>84</v>
      </c>
      <c r="D41" s="24">
        <v>8</v>
      </c>
      <c r="E41" s="7">
        <v>49</v>
      </c>
      <c r="F41" s="13">
        <f t="shared" si="0"/>
        <v>6.125</v>
      </c>
      <c r="G41" s="82">
        <v>64.100000000000009</v>
      </c>
      <c r="H41" s="82">
        <v>62.666666666666664</v>
      </c>
      <c r="I41" s="26">
        <v>17</v>
      </c>
    </row>
    <row r="42" spans="1:11">
      <c r="A42" s="54"/>
      <c r="B42" s="21" t="s">
        <v>27</v>
      </c>
      <c r="C42" s="38" t="s">
        <v>84</v>
      </c>
      <c r="D42" s="24">
        <v>19</v>
      </c>
      <c r="E42" s="7">
        <v>152</v>
      </c>
      <c r="F42" s="13">
        <f t="shared" si="0"/>
        <v>8</v>
      </c>
      <c r="G42" s="82">
        <v>85.766666666666666</v>
      </c>
      <c r="H42" s="82">
        <v>84.333333333333329</v>
      </c>
      <c r="I42" s="26">
        <v>6</v>
      </c>
    </row>
    <row r="43" spans="1:11">
      <c r="A43" s="54"/>
      <c r="B43" s="21" t="s">
        <v>28</v>
      </c>
      <c r="C43" s="38" t="s">
        <v>84</v>
      </c>
      <c r="D43" s="24">
        <v>9</v>
      </c>
      <c r="E43" s="7">
        <v>140</v>
      </c>
      <c r="F43" s="13">
        <f t="shared" si="0"/>
        <v>15.555555555555555</v>
      </c>
      <c r="G43" s="82">
        <v>71.8</v>
      </c>
      <c r="H43" s="82">
        <v>70.666666666666671</v>
      </c>
      <c r="I43" s="26">
        <v>24</v>
      </c>
    </row>
    <row r="44" spans="1:11">
      <c r="A44" s="54"/>
      <c r="B44" s="21" t="s">
        <v>29</v>
      </c>
      <c r="C44" s="38" t="s">
        <v>75</v>
      </c>
      <c r="D44" s="24">
        <v>6</v>
      </c>
      <c r="E44" s="7">
        <v>37</v>
      </c>
      <c r="F44" s="13">
        <f t="shared" si="0"/>
        <v>6.166666666666667</v>
      </c>
      <c r="G44" s="82">
        <v>60.6</v>
      </c>
      <c r="H44" s="82">
        <v>58</v>
      </c>
      <c r="I44" s="26">
        <v>7</v>
      </c>
    </row>
    <row r="45" spans="1:11" ht="17.25" thickBot="1">
      <c r="A45" s="54"/>
      <c r="B45" s="21" t="s">
        <v>30</v>
      </c>
      <c r="C45" s="38" t="s">
        <v>75</v>
      </c>
      <c r="D45" s="27">
        <v>8</v>
      </c>
      <c r="E45" s="12">
        <v>73</v>
      </c>
      <c r="F45" s="14">
        <f t="shared" si="0"/>
        <v>9.125</v>
      </c>
      <c r="G45" s="83">
        <v>64.86666666666666</v>
      </c>
      <c r="H45" s="83">
        <v>61</v>
      </c>
      <c r="I45" s="28">
        <v>8</v>
      </c>
    </row>
    <row r="46" spans="1:11" ht="17.25" thickBot="1">
      <c r="A46" s="56" t="s">
        <v>94</v>
      </c>
      <c r="B46" s="57"/>
      <c r="C46" s="36"/>
      <c r="D46" s="29">
        <f>SUM(D5,D11,D12,D13,D14,D15,D16,D17,D18,D19,D20,D21,D22,D23,D6,D8,D9,D10,D7,D24,D25,D26,D27,D28,D29,D30,D31,D32,D33,D34,D35,D36,D37,D38,D39,D40,D41,D42,D43,D44,D45)</f>
        <v>439</v>
      </c>
      <c r="E46" s="15">
        <f>SUM(E5,E11,E12,E13,E14,E15,E16,E17,E18,E19,E20,E21,E22,E23,E6,E8,E9,E10,E7,E24,E25,E26,E27,E28,E29,E30,E31,E32,E33,E34,E35,E36,E37,E38,E39,E40,E41,E42,E43,E44,E45)</f>
        <v>2615</v>
      </c>
      <c r="F46" s="16">
        <f t="shared" si="0"/>
        <v>5.9567198177676541</v>
      </c>
      <c r="G46" s="84">
        <v>64.427500000000023</v>
      </c>
      <c r="H46" s="84">
        <v>61.516666666666673</v>
      </c>
      <c r="I46" s="17">
        <f>AVERAGE(I5,I11,I12,I13,I14,I15,I16,I17,I18,I19,I20,I21,I22,I23,I6,I8,I9,I10,I7,I24,I25,I26,I27,I28,I29,I30,I31,I32,I33,I34,I35,I36,I37,I38,I39,I40,I41,I42,I43,I44,I45)</f>
        <v>18.414634146341463</v>
      </c>
    </row>
  </sheetData>
  <mergeCells count="16">
    <mergeCell ref="I3:I4"/>
    <mergeCell ref="A1:I2"/>
    <mergeCell ref="B3:B4"/>
    <mergeCell ref="D3:D4"/>
    <mergeCell ref="E3:E4"/>
    <mergeCell ref="A3:A4"/>
    <mergeCell ref="F3:F4"/>
    <mergeCell ref="C3:C4"/>
    <mergeCell ref="A6:A10"/>
    <mergeCell ref="A12:A16"/>
    <mergeCell ref="A18:A23"/>
    <mergeCell ref="A46:B46"/>
    <mergeCell ref="G3:H3"/>
    <mergeCell ref="A33:A45"/>
    <mergeCell ref="A24:A26"/>
    <mergeCell ref="A27:A31"/>
  </mergeCells>
  <phoneticPr fontId="2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</vt:lpstr>
      <vt:lpstr>정시</vt:lpstr>
      <vt:lpstr>수시!Print_Area</vt:lpstr>
      <vt:lpstr>수시!Print_Titles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2017-04-10T08:31:25Z</cp:lastPrinted>
  <dcterms:created xsi:type="dcterms:W3CDTF">2017-03-10T01:57:30Z</dcterms:created>
  <dcterms:modified xsi:type="dcterms:W3CDTF">2017-05-30T00:59:56Z</dcterms:modified>
</cp:coreProperties>
</file>